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970" windowHeight="9165"/>
  </bookViews>
  <sheets>
    <sheet name="Лист1" sheetId="1" r:id="rId1"/>
    <sheet name="Лист2" sheetId="2" r:id="rId2"/>
    <sheet name="Лист3" sheetId="3" r:id="rId3"/>
  </sheets>
  <externalReferences>
    <externalReference r:id="rId4"/>
    <externalReference r:id="rId5"/>
  </externalReferences>
  <calcPr calcId="162913"/>
</workbook>
</file>

<file path=xl/calcChain.xml><?xml version="1.0" encoding="utf-8"?>
<calcChain xmlns="http://schemas.openxmlformats.org/spreadsheetml/2006/main">
  <c r="K55" i="1" l="1"/>
  <c r="L210" i="1" l="1"/>
  <c r="K210" i="1"/>
  <c r="I35" i="1" l="1"/>
  <c r="I50" i="1" s="1"/>
  <c r="G40" i="1" l="1"/>
  <c r="K50" i="1" l="1"/>
  <c r="L211" i="1" l="1"/>
  <c r="K211" i="1"/>
  <c r="K209" i="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<sst xmlns="http://schemas.openxmlformats.org/spreadsheetml/2006/main" count="577" uniqueCount="285">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</sst>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5\&#1041;&#1057;&#1069;&#1050;-2022-2026&#1075;%20KOTEL.CALC.NVV.NET.-%20&#1091;&#1090;&#10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6%20&#1073;&#1077;&#1079;%20&#1054;&#1069;&#1057;\&#1056;&#1072;&#1089;&#1095;&#1077;&#1090;%20&#1079;&#1072;&#1090;&#1088;&#1072;&#1090;%20&#1085;&#1072;%202026%20&#8212;%20&#1087;&#1086;&#1089;&#10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sheetData sheetId="1"/>
      <sheetData sheetId="2"/>
      <sheetData sheetId="3"/>
      <sheetData sheetId="4">
        <row r="96">
          <cell r="J96">
            <v>147754.45475006039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ёт расходов долгосрочный"/>
      <sheetName val="Расчёт расходов RAB"/>
      <sheetName val="Расчёт НВВ по RAB"/>
      <sheetName val="modProv"/>
      <sheetName val="TEHSHEET"/>
      <sheetName val="REESTR_ORG"/>
      <sheetName val="REESTR"/>
      <sheetName val="tech"/>
    </sheetNames>
    <sheetDataSet>
      <sheetData sheetId="0">
        <row r="88">
          <cell r="K88">
            <v>48916.843000000001</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198" workbookViewId="0">
      <selection activeCell="P209" sqref="P209"/>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52" t="s">
        <v>0</v>
      </c>
      <c r="C1" s="52"/>
      <c r="D1" s="52"/>
      <c r="E1" s="52"/>
      <c r="F1" s="52"/>
      <c r="G1" s="52"/>
      <c r="H1" s="52"/>
      <c r="I1" s="52"/>
      <c r="J1" s="52"/>
      <c r="K1" s="52"/>
      <c r="L1" s="52"/>
    </row>
    <row r="2" spans="1:12" ht="15.75" customHeight="1" x14ac:dyDescent="0.25">
      <c r="B2" s="52" t="s">
        <v>1</v>
      </c>
      <c r="C2" s="52"/>
      <c r="D2" s="52"/>
      <c r="E2" s="52"/>
      <c r="F2" s="52"/>
      <c r="G2" s="52"/>
      <c r="H2" s="52"/>
      <c r="I2" s="52"/>
      <c r="J2" s="52"/>
      <c r="K2" s="52"/>
      <c r="L2" s="52"/>
    </row>
    <row r="3" spans="1:12" ht="15.75" customHeight="1" x14ac:dyDescent="0.25">
      <c r="B3" s="52" t="s">
        <v>2</v>
      </c>
      <c r="C3" s="52"/>
      <c r="D3" s="52"/>
      <c r="E3" s="52"/>
      <c r="F3" s="52"/>
      <c r="G3" s="52"/>
      <c r="H3" s="52"/>
      <c r="I3" s="52"/>
      <c r="J3" s="52"/>
      <c r="K3" s="52"/>
      <c r="L3" s="52"/>
    </row>
    <row r="4" spans="1:12" ht="15.75" customHeight="1" x14ac:dyDescent="0.25">
      <c r="B4" s="53" t="s">
        <v>3</v>
      </c>
      <c r="C4" s="53"/>
      <c r="D4" s="53"/>
      <c r="E4" s="53"/>
      <c r="F4" s="53"/>
      <c r="G4" s="53"/>
      <c r="H4" s="53"/>
      <c r="I4" s="53"/>
      <c r="J4" s="53"/>
      <c r="K4" s="53"/>
      <c r="L4" s="53"/>
    </row>
    <row r="5" spans="1:12" x14ac:dyDescent="0.25">
      <c r="B5" s="2"/>
    </row>
    <row r="6" spans="1:12" ht="15.75" x14ac:dyDescent="0.25">
      <c r="B6" s="54" t="s">
        <v>4</v>
      </c>
      <c r="C6" s="54"/>
      <c r="D6" s="54"/>
      <c r="E6" s="54"/>
      <c r="F6" s="54"/>
      <c r="G6" s="54"/>
      <c r="H6" s="54"/>
      <c r="I6" s="54"/>
      <c r="J6" s="54"/>
      <c r="K6" s="54"/>
      <c r="L6" s="54"/>
    </row>
    <row r="7" spans="1:12" x14ac:dyDescent="0.25">
      <c r="B7" s="2"/>
    </row>
    <row r="8" spans="1:12" ht="15.75" x14ac:dyDescent="0.25">
      <c r="A8" s="48" t="s">
        <v>233</v>
      </c>
      <c r="B8" s="48"/>
      <c r="C8" s="48"/>
      <c r="D8" s="48"/>
      <c r="E8" s="48"/>
      <c r="F8" s="48"/>
      <c r="G8" s="48"/>
      <c r="H8" s="48"/>
      <c r="I8" s="48"/>
      <c r="J8" s="48"/>
      <c r="K8" s="48"/>
      <c r="L8" s="48"/>
    </row>
    <row r="9" spans="1:12" ht="15.75" x14ac:dyDescent="0.25">
      <c r="A9" s="48" t="s">
        <v>229</v>
      </c>
      <c r="B9" s="48"/>
      <c r="C9" s="48"/>
      <c r="D9" s="48"/>
      <c r="E9" s="48"/>
      <c r="F9" s="48"/>
      <c r="G9" s="48"/>
      <c r="H9" s="48"/>
      <c r="I9" s="48"/>
      <c r="J9" s="48"/>
      <c r="K9" s="48"/>
      <c r="L9" s="48"/>
    </row>
    <row r="10" spans="1:12" ht="15.75" x14ac:dyDescent="0.25">
      <c r="A10" s="48" t="s">
        <v>284</v>
      </c>
      <c r="B10" s="48"/>
      <c r="C10" s="48"/>
      <c r="D10" s="48"/>
      <c r="E10" s="48"/>
      <c r="F10" s="48"/>
      <c r="G10" s="48"/>
      <c r="H10" s="48"/>
      <c r="I10" s="48"/>
      <c r="J10" s="48"/>
      <c r="K10" s="48"/>
      <c r="L10" s="48"/>
    </row>
    <row r="11" spans="1:12" ht="15.75" x14ac:dyDescent="0.25">
      <c r="A11" s="48" t="s">
        <v>230</v>
      </c>
      <c r="B11" s="48"/>
      <c r="C11" s="48"/>
      <c r="D11" s="48"/>
      <c r="E11" s="48"/>
      <c r="F11" s="48"/>
      <c r="G11" s="48"/>
      <c r="H11" s="48"/>
      <c r="I11" s="48"/>
      <c r="J11" s="48"/>
      <c r="K11" s="48"/>
      <c r="L11" s="48"/>
    </row>
    <row r="12" spans="1:12" x14ac:dyDescent="0.25">
      <c r="A12" s="4"/>
      <c r="B12" s="13"/>
      <c r="C12" s="4"/>
      <c r="D12" s="4"/>
      <c r="E12" s="4"/>
      <c r="F12" s="4"/>
      <c r="G12" s="4"/>
      <c r="H12" s="4"/>
      <c r="I12" s="4"/>
      <c r="J12" s="4"/>
      <c r="K12" s="4"/>
      <c r="L12" s="4"/>
    </row>
    <row r="13" spans="1:12" x14ac:dyDescent="0.25">
      <c r="A13" s="50" t="s">
        <v>274</v>
      </c>
      <c r="B13" s="50"/>
      <c r="C13" s="50"/>
      <c r="D13" s="50"/>
      <c r="E13" s="50"/>
      <c r="F13" s="50"/>
      <c r="G13" s="50"/>
      <c r="H13" s="50"/>
      <c r="I13" s="50"/>
      <c r="J13" s="50"/>
      <c r="K13" s="50"/>
      <c r="L13" s="50"/>
    </row>
    <row r="14" spans="1:12" x14ac:dyDescent="0.25">
      <c r="A14" s="4"/>
      <c r="B14" s="47" t="s">
        <v>5</v>
      </c>
      <c r="C14" s="47"/>
      <c r="D14" s="47"/>
      <c r="E14" s="47"/>
      <c r="F14" s="47"/>
      <c r="G14" s="47"/>
      <c r="H14" s="47"/>
      <c r="I14" s="47"/>
      <c r="J14" s="47"/>
      <c r="K14" s="47"/>
      <c r="L14" s="47"/>
    </row>
    <row r="15" spans="1:12" x14ac:dyDescent="0.25">
      <c r="A15" s="51"/>
      <c r="B15" s="51"/>
      <c r="C15" s="51"/>
      <c r="D15" s="51"/>
      <c r="E15" s="51"/>
      <c r="F15" s="51"/>
      <c r="G15" s="51"/>
      <c r="H15" s="51"/>
      <c r="I15" s="51"/>
      <c r="J15" s="51"/>
      <c r="K15" s="51"/>
      <c r="L15" s="51"/>
    </row>
    <row r="16" spans="1:12" x14ac:dyDescent="0.25">
      <c r="B16" s="2"/>
      <c r="C16" s="3"/>
      <c r="D16" s="3"/>
      <c r="E16" s="3"/>
      <c r="F16" s="3"/>
      <c r="G16" s="3"/>
      <c r="H16" s="3"/>
      <c r="I16" s="3"/>
      <c r="J16" s="3"/>
      <c r="K16" s="3"/>
      <c r="L16" s="3"/>
    </row>
    <row r="17" spans="1:19" ht="15.75" x14ac:dyDescent="0.25">
      <c r="B17" s="48" t="s">
        <v>231</v>
      </c>
      <c r="C17" s="48"/>
      <c r="D17" s="48"/>
      <c r="E17" s="48"/>
      <c r="F17" s="48"/>
      <c r="G17" s="48"/>
      <c r="H17" s="48"/>
      <c r="I17" s="48"/>
      <c r="J17" s="48"/>
      <c r="K17" s="48"/>
      <c r="L17" s="48"/>
    </row>
    <row r="18" spans="1:19" x14ac:dyDescent="0.25">
      <c r="B18" s="2"/>
      <c r="C18" s="3"/>
      <c r="D18" s="3"/>
      <c r="E18" s="3"/>
      <c r="F18" s="3"/>
      <c r="G18" s="3"/>
      <c r="H18" s="3"/>
      <c r="I18" s="3"/>
      <c r="J18" s="3"/>
      <c r="K18" s="3"/>
      <c r="L18" s="3"/>
    </row>
    <row r="19" spans="1:19" x14ac:dyDescent="0.25">
      <c r="A19" s="46" t="s">
        <v>273</v>
      </c>
      <c r="B19" s="46"/>
      <c r="C19" s="46"/>
      <c r="D19" s="46"/>
      <c r="E19" s="46"/>
      <c r="F19" s="46"/>
      <c r="G19" s="46"/>
      <c r="H19" s="46"/>
      <c r="I19" s="46"/>
      <c r="J19" s="46"/>
      <c r="K19" s="46"/>
      <c r="L19" s="46"/>
    </row>
    <row r="20" spans="1:19" x14ac:dyDescent="0.25">
      <c r="A20" s="46" t="s">
        <v>275</v>
      </c>
      <c r="B20" s="46"/>
      <c r="C20" s="46"/>
      <c r="D20" s="46"/>
      <c r="E20" s="46"/>
      <c r="F20" s="46"/>
      <c r="G20" s="46"/>
      <c r="H20" s="46"/>
      <c r="I20" s="46"/>
      <c r="J20" s="46"/>
      <c r="K20" s="46"/>
      <c r="L20" s="46"/>
    </row>
    <row r="21" spans="1:19" x14ac:dyDescent="0.25">
      <c r="A21" s="75" t="s">
        <v>276</v>
      </c>
      <c r="B21" s="46"/>
      <c r="C21" s="46"/>
      <c r="D21" s="46"/>
      <c r="E21" s="46"/>
      <c r="F21" s="46"/>
      <c r="G21" s="46"/>
      <c r="H21" s="46"/>
      <c r="I21" s="46"/>
      <c r="J21" s="46"/>
      <c r="K21" s="46"/>
      <c r="L21" s="46"/>
    </row>
    <row r="22" spans="1:19" x14ac:dyDescent="0.25">
      <c r="A22" s="46" t="s">
        <v>277</v>
      </c>
      <c r="B22" s="46"/>
      <c r="C22" s="46"/>
      <c r="D22" s="46"/>
      <c r="E22" s="46"/>
      <c r="F22" s="46"/>
      <c r="G22" s="46"/>
      <c r="H22" s="46"/>
      <c r="I22" s="46"/>
      <c r="J22" s="46"/>
      <c r="K22" s="46"/>
      <c r="L22" s="46"/>
    </row>
    <row r="23" spans="1:19" x14ac:dyDescent="0.25">
      <c r="A23" s="46" t="s">
        <v>278</v>
      </c>
      <c r="B23" s="46"/>
      <c r="C23" s="46"/>
      <c r="D23" s="46"/>
      <c r="E23" s="46"/>
      <c r="F23" s="46"/>
      <c r="G23" s="46"/>
      <c r="H23" s="46"/>
      <c r="I23" s="46"/>
      <c r="J23" s="46"/>
      <c r="K23" s="46"/>
      <c r="L23" s="46"/>
    </row>
    <row r="24" spans="1:19" x14ac:dyDescent="0.25">
      <c r="A24" s="46" t="s">
        <v>279</v>
      </c>
      <c r="B24" s="46"/>
      <c r="C24" s="46"/>
      <c r="D24" s="46"/>
      <c r="E24" s="46"/>
      <c r="F24" s="46"/>
      <c r="G24" s="46"/>
      <c r="H24" s="46"/>
      <c r="I24" s="46"/>
      <c r="J24" s="46"/>
      <c r="K24" s="46"/>
      <c r="L24" s="46"/>
    </row>
    <row r="25" spans="1:19" x14ac:dyDescent="0.25">
      <c r="A25" s="46" t="s">
        <v>280</v>
      </c>
      <c r="B25" s="46"/>
      <c r="C25" s="46"/>
      <c r="D25" s="46"/>
      <c r="E25" s="46"/>
      <c r="F25" s="46"/>
      <c r="G25" s="46"/>
      <c r="H25" s="46"/>
      <c r="I25" s="46"/>
      <c r="J25" s="46"/>
      <c r="K25" s="46"/>
      <c r="L25" s="46"/>
    </row>
    <row r="26" spans="1:19" x14ac:dyDescent="0.25">
      <c r="A26" s="46" t="s">
        <v>281</v>
      </c>
      <c r="B26" s="46"/>
      <c r="C26" s="46"/>
      <c r="D26" s="46"/>
      <c r="E26" s="46"/>
      <c r="F26" s="46"/>
      <c r="G26" s="46"/>
      <c r="H26" s="46"/>
      <c r="I26" s="46"/>
      <c r="J26" s="46"/>
      <c r="K26" s="46"/>
      <c r="L26" s="46"/>
    </row>
    <row r="27" spans="1:19" x14ac:dyDescent="0.25">
      <c r="A27" s="46" t="s">
        <v>282</v>
      </c>
      <c r="B27" s="46"/>
      <c r="C27" s="46"/>
      <c r="D27" s="46"/>
      <c r="E27" s="46"/>
      <c r="F27" s="46"/>
      <c r="G27" s="46"/>
      <c r="H27" s="46"/>
      <c r="I27" s="46"/>
      <c r="J27" s="46"/>
      <c r="K27" s="46"/>
      <c r="L27" s="46"/>
    </row>
    <row r="28" spans="1:19" x14ac:dyDescent="0.25">
      <c r="B28" s="2"/>
    </row>
    <row r="29" spans="1:19" ht="15.75" x14ac:dyDescent="0.25">
      <c r="A29" s="48" t="s">
        <v>232</v>
      </c>
      <c r="B29" s="48"/>
      <c r="C29" s="48"/>
      <c r="D29" s="48"/>
      <c r="E29" s="48"/>
      <c r="F29" s="48"/>
      <c r="G29" s="48"/>
      <c r="H29" s="48"/>
      <c r="I29" s="48"/>
      <c r="J29" s="48"/>
      <c r="K29" s="48"/>
      <c r="L29" s="48"/>
    </row>
    <row r="30" spans="1:19" x14ac:dyDescent="0.25">
      <c r="B30" s="2"/>
      <c r="P30" s="5"/>
      <c r="Q30" s="5"/>
      <c r="R30" s="5"/>
      <c r="S30" s="5"/>
    </row>
    <row r="31" spans="1:19" ht="63.75" customHeight="1" x14ac:dyDescent="0.25">
      <c r="A31" s="35" t="s">
        <v>234</v>
      </c>
      <c r="B31" s="35"/>
      <c r="C31" s="35"/>
      <c r="D31" s="35"/>
      <c r="E31" s="58" t="s">
        <v>6</v>
      </c>
      <c r="F31" s="58"/>
      <c r="G31" s="58" t="s">
        <v>7</v>
      </c>
      <c r="H31" s="58"/>
      <c r="I31" s="58" t="s">
        <v>235</v>
      </c>
      <c r="J31" s="58"/>
      <c r="K31" s="57" t="s">
        <v>8</v>
      </c>
      <c r="L31" s="57"/>
      <c r="P31" s="20"/>
      <c r="Q31" s="20"/>
      <c r="R31" s="20"/>
      <c r="S31" s="20"/>
    </row>
    <row r="32" spans="1:19" ht="22.5" customHeight="1" x14ac:dyDescent="0.25">
      <c r="A32" s="35"/>
      <c r="B32" s="35"/>
      <c r="C32" s="35"/>
      <c r="D32" s="35"/>
      <c r="E32" s="58"/>
      <c r="F32" s="58"/>
      <c r="G32" s="58"/>
      <c r="H32" s="58"/>
      <c r="I32" s="58"/>
      <c r="J32" s="58"/>
      <c r="K32" s="57"/>
      <c r="L32" s="57"/>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49" t="s">
        <v>11</v>
      </c>
      <c r="C34" s="49"/>
      <c r="D34" s="49"/>
      <c r="E34" s="56"/>
      <c r="F34" s="56"/>
      <c r="G34" s="56"/>
      <c r="H34" s="56"/>
      <c r="I34" s="55"/>
      <c r="J34" s="55"/>
      <c r="K34" s="55"/>
      <c r="L34" s="55"/>
    </row>
    <row r="35" spans="1:19" ht="15.75" customHeight="1" x14ac:dyDescent="0.25">
      <c r="A35" s="10" t="s">
        <v>12</v>
      </c>
      <c r="B35" s="49" t="s">
        <v>13</v>
      </c>
      <c r="C35" s="49"/>
      <c r="D35" s="49"/>
      <c r="E35" s="27" t="s">
        <v>14</v>
      </c>
      <c r="F35" s="28"/>
      <c r="G35" s="40">
        <v>56754.42</v>
      </c>
      <c r="H35" s="30"/>
      <c r="I35" s="41">
        <f>'[1]Расчёт расходов долгосрочный'!$J$96</f>
        <v>147754.45475006039</v>
      </c>
      <c r="J35" s="32"/>
      <c r="K35" s="41">
        <v>147545.9823847636</v>
      </c>
      <c r="L35" s="32"/>
    </row>
    <row r="36" spans="1:19" ht="32.25" customHeight="1" x14ac:dyDescent="0.25">
      <c r="A36" s="10" t="s">
        <v>15</v>
      </c>
      <c r="B36" s="49" t="s">
        <v>16</v>
      </c>
      <c r="C36" s="49"/>
      <c r="D36" s="49"/>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1317</v>
      </c>
      <c r="H38" s="30"/>
      <c r="I38" s="31" t="s">
        <v>272</v>
      </c>
      <c r="J38" s="32"/>
      <c r="K38" s="33" t="s">
        <v>272</v>
      </c>
      <c r="L38" s="34"/>
    </row>
    <row r="39" spans="1:19" ht="47.25" customHeight="1" x14ac:dyDescent="0.25">
      <c r="A39" s="10" t="s">
        <v>21</v>
      </c>
      <c r="B39" s="24" t="s">
        <v>22</v>
      </c>
      <c r="C39" s="25"/>
      <c r="D39" s="26"/>
      <c r="E39" s="29"/>
      <c r="F39" s="30"/>
      <c r="G39" s="62"/>
      <c r="H39" s="63"/>
      <c r="I39" s="31"/>
      <c r="J39" s="32"/>
      <c r="K39" s="33"/>
      <c r="L39" s="34"/>
    </row>
    <row r="40" spans="1:19" ht="111" customHeight="1" x14ac:dyDescent="0.25">
      <c r="A40" s="11" t="s">
        <v>23</v>
      </c>
      <c r="B40" s="59" t="s">
        <v>247</v>
      </c>
      <c r="C40" s="60"/>
      <c r="D40" s="61"/>
      <c r="E40" s="38" t="s">
        <v>24</v>
      </c>
      <c r="F40" s="39"/>
      <c r="G40" s="62">
        <f>G38/G35*100</f>
        <v>2.320524110721244</v>
      </c>
      <c r="H40" s="63"/>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11.561999999999999</v>
      </c>
      <c r="H44" s="30"/>
      <c r="I44" s="31">
        <v>31.451000000000001</v>
      </c>
      <c r="J44" s="32"/>
      <c r="K44" s="64">
        <v>15.778</v>
      </c>
      <c r="L44" s="65"/>
    </row>
    <row r="45" spans="1:19" ht="33.75" customHeight="1" x14ac:dyDescent="0.25">
      <c r="A45" s="10" t="s">
        <v>31</v>
      </c>
      <c r="B45" s="24" t="s">
        <v>239</v>
      </c>
      <c r="C45" s="25"/>
      <c r="D45" s="26"/>
      <c r="E45" s="27" t="s">
        <v>253</v>
      </c>
      <c r="F45" s="28"/>
      <c r="G45" s="29">
        <v>27305.54</v>
      </c>
      <c r="H45" s="30"/>
      <c r="I45" s="31">
        <v>117617.9</v>
      </c>
      <c r="J45" s="32"/>
      <c r="K45" s="64">
        <v>55477.7</v>
      </c>
      <c r="L45" s="65"/>
    </row>
    <row r="46" spans="1:19" ht="63.75" customHeight="1" x14ac:dyDescent="0.25">
      <c r="A46" s="10" t="s">
        <v>32</v>
      </c>
      <c r="B46" s="24" t="s">
        <v>240</v>
      </c>
      <c r="C46" s="25"/>
      <c r="D46" s="26"/>
      <c r="E46" s="27" t="s">
        <v>253</v>
      </c>
      <c r="F46" s="28"/>
      <c r="G46" s="62" t="s">
        <v>272</v>
      </c>
      <c r="H46" s="63"/>
      <c r="I46" s="31" t="s">
        <v>272</v>
      </c>
      <c r="J46" s="32"/>
      <c r="K46" s="64" t="s">
        <v>272</v>
      </c>
      <c r="L46" s="65"/>
    </row>
    <row r="47" spans="1:19" ht="34.5" customHeight="1" x14ac:dyDescent="0.25">
      <c r="A47" s="10" t="s">
        <v>33</v>
      </c>
      <c r="B47" s="24" t="s">
        <v>241</v>
      </c>
      <c r="C47" s="25"/>
      <c r="D47" s="26"/>
      <c r="E47" s="27" t="s">
        <v>24</v>
      </c>
      <c r="F47" s="28"/>
      <c r="G47" s="62">
        <v>4</v>
      </c>
      <c r="H47" s="63"/>
      <c r="I47" s="70">
        <v>3.2</v>
      </c>
      <c r="J47" s="71"/>
      <c r="K47" s="70">
        <v>6.28</v>
      </c>
      <c r="L47" s="71"/>
    </row>
    <row r="48" spans="1:19" ht="84" customHeight="1" x14ac:dyDescent="0.25">
      <c r="A48" s="10" t="s">
        <v>34</v>
      </c>
      <c r="B48" s="24" t="s">
        <v>242</v>
      </c>
      <c r="C48" s="25"/>
      <c r="D48" s="26"/>
      <c r="E48" s="29"/>
      <c r="F48" s="30"/>
      <c r="G48" s="29" t="s">
        <v>283</v>
      </c>
      <c r="H48" s="30"/>
      <c r="I48" s="66" t="s">
        <v>283</v>
      </c>
      <c r="J48" s="67"/>
      <c r="K48" s="68" t="s">
        <v>283</v>
      </c>
      <c r="L48" s="69"/>
    </row>
    <row r="49" spans="1:15" ht="113.25" customHeight="1" x14ac:dyDescent="0.25">
      <c r="A49" s="10" t="s">
        <v>35</v>
      </c>
      <c r="B49" s="24" t="s">
        <v>243</v>
      </c>
      <c r="C49" s="25"/>
      <c r="D49" s="26"/>
      <c r="E49" s="27" t="s">
        <v>252</v>
      </c>
      <c r="F49" s="28"/>
      <c r="G49" s="29" t="s">
        <v>272</v>
      </c>
      <c r="H49" s="30"/>
      <c r="I49" s="31" t="s">
        <v>272</v>
      </c>
      <c r="J49" s="32"/>
      <c r="K49" s="31" t="s">
        <v>272</v>
      </c>
      <c r="L49" s="32"/>
    </row>
    <row r="50" spans="1:15" ht="65.25" customHeight="1" x14ac:dyDescent="0.25">
      <c r="A50" s="10" t="s">
        <v>36</v>
      </c>
      <c r="B50" s="21" t="s">
        <v>37</v>
      </c>
      <c r="C50" s="22"/>
      <c r="D50" s="23"/>
      <c r="E50" s="29" t="s">
        <v>14</v>
      </c>
      <c r="F50" s="30"/>
      <c r="G50" s="62">
        <v>55437.42</v>
      </c>
      <c r="H50" s="30"/>
      <c r="I50" s="70">
        <f>I35</f>
        <v>147754.45475006039</v>
      </c>
      <c r="J50" s="71"/>
      <c r="K50" s="70">
        <f>K35</f>
        <v>147545.9823847636</v>
      </c>
      <c r="L50" s="71"/>
    </row>
    <row r="51" spans="1:15" ht="129" customHeight="1" x14ac:dyDescent="0.25">
      <c r="A51" s="10" t="s">
        <v>38</v>
      </c>
      <c r="B51" s="21" t="s">
        <v>248</v>
      </c>
      <c r="C51" s="22"/>
      <c r="D51" s="23"/>
      <c r="E51" s="38" t="s">
        <v>14</v>
      </c>
      <c r="F51" s="39"/>
      <c r="G51" s="40">
        <v>44079.11</v>
      </c>
      <c r="H51" s="30"/>
      <c r="I51" s="41">
        <v>120430.95475006039</v>
      </c>
      <c r="J51" s="32"/>
      <c r="K51" s="41">
        <v>98370.419384763605</v>
      </c>
      <c r="L51" s="32"/>
      <c r="N51" s="19"/>
    </row>
    <row r="52" spans="1:15" ht="15.75" customHeight="1" x14ac:dyDescent="0.25">
      <c r="A52" s="12"/>
      <c r="B52" s="21" t="s">
        <v>40</v>
      </c>
      <c r="C52" s="22"/>
      <c r="D52" s="23"/>
      <c r="E52" s="38" t="s">
        <v>14</v>
      </c>
      <c r="F52" s="39"/>
      <c r="G52" s="40">
        <v>17820.02</v>
      </c>
      <c r="H52" s="30"/>
      <c r="I52" s="41">
        <v>40172.964860990069</v>
      </c>
      <c r="J52" s="32"/>
      <c r="K52" s="41">
        <v>32814.086192768009</v>
      </c>
      <c r="L52" s="32"/>
      <c r="O52" s="19"/>
    </row>
    <row r="53" spans="1:15" ht="15.75" customHeight="1" x14ac:dyDescent="0.25">
      <c r="A53" s="12"/>
      <c r="B53" s="21" t="s">
        <v>41</v>
      </c>
      <c r="C53" s="22"/>
      <c r="D53" s="23"/>
      <c r="E53" s="38" t="s">
        <v>14</v>
      </c>
      <c r="F53" s="39"/>
      <c r="G53" s="40">
        <v>19200</v>
      </c>
      <c r="H53" s="30"/>
      <c r="I53" s="41">
        <v>54945.743206034778</v>
      </c>
      <c r="J53" s="32"/>
      <c r="K53" s="41">
        <v>44880.788852089907</v>
      </c>
      <c r="L53" s="32"/>
    </row>
    <row r="54" spans="1:15" ht="15.75" customHeight="1" x14ac:dyDescent="0.25">
      <c r="A54" s="12"/>
      <c r="B54" s="21" t="s">
        <v>42</v>
      </c>
      <c r="C54" s="22"/>
      <c r="D54" s="23"/>
      <c r="E54" s="38" t="s">
        <v>14</v>
      </c>
      <c r="F54" s="39"/>
      <c r="G54" s="40">
        <v>6264.1900000000005</v>
      </c>
      <c r="H54" s="30"/>
      <c r="I54" s="41">
        <v>20279.429534420444</v>
      </c>
      <c r="J54" s="32"/>
      <c r="K54" s="41">
        <v>16564.638005793822</v>
      </c>
      <c r="L54" s="32"/>
    </row>
    <row r="55" spans="1:15" ht="68.25" customHeight="1" x14ac:dyDescent="0.25">
      <c r="A55" s="10" t="s">
        <v>43</v>
      </c>
      <c r="B55" s="24" t="s">
        <v>249</v>
      </c>
      <c r="C55" s="25"/>
      <c r="D55" s="26"/>
      <c r="E55" s="38" t="s">
        <v>14</v>
      </c>
      <c r="F55" s="39"/>
      <c r="G55" s="40">
        <v>11358.31</v>
      </c>
      <c r="H55" s="30"/>
      <c r="I55" s="41">
        <v>17211.91</v>
      </c>
      <c r="J55" s="32"/>
      <c r="K55" s="41">
        <f>'[2]Расчёт расходов долгосрочный'!$K$88</f>
        <v>48916.843000000001</v>
      </c>
      <c r="L55" s="32"/>
      <c r="N55" s="19"/>
    </row>
    <row r="56" spans="1:15" ht="48.75" customHeight="1" x14ac:dyDescent="0.25">
      <c r="A56" s="10" t="s">
        <v>44</v>
      </c>
      <c r="B56" s="24" t="s">
        <v>45</v>
      </c>
      <c r="C56" s="25"/>
      <c r="D56" s="26"/>
      <c r="E56" s="27" t="s">
        <v>14</v>
      </c>
      <c r="F56" s="28"/>
      <c r="G56" s="29" t="s">
        <v>272</v>
      </c>
      <c r="H56" s="30"/>
      <c r="I56" s="41">
        <v>10111.59</v>
      </c>
      <c r="J56" s="32"/>
      <c r="K56" s="41">
        <v>258.72000000000003</v>
      </c>
      <c r="L56" s="32"/>
      <c r="N56" s="19"/>
      <c r="O56" s="19"/>
    </row>
    <row r="57" spans="1:15" ht="50.25" customHeight="1" x14ac:dyDescent="0.25">
      <c r="A57" s="10" t="s">
        <v>46</v>
      </c>
      <c r="B57" s="24" t="s">
        <v>47</v>
      </c>
      <c r="C57" s="25"/>
      <c r="D57" s="26"/>
      <c r="E57" s="27" t="s">
        <v>14</v>
      </c>
      <c r="F57" s="28"/>
      <c r="G57" s="29" t="s">
        <v>272</v>
      </c>
      <c r="H57" s="30"/>
      <c r="I57" s="31" t="s">
        <v>272</v>
      </c>
      <c r="J57" s="32"/>
      <c r="K57" s="31" t="s">
        <v>272</v>
      </c>
      <c r="L57" s="32"/>
    </row>
    <row r="58" spans="1:15" ht="94.5" customHeight="1" x14ac:dyDescent="0.25">
      <c r="A58" s="10" t="s">
        <v>48</v>
      </c>
      <c r="B58" s="24" t="s">
        <v>49</v>
      </c>
      <c r="C58" s="25"/>
      <c r="D58" s="26"/>
      <c r="E58" s="29"/>
      <c r="F58" s="30"/>
      <c r="G58" s="29" t="s">
        <v>272</v>
      </c>
      <c r="H58" s="30"/>
      <c r="I58" s="31" t="s">
        <v>272</v>
      </c>
      <c r="J58" s="32"/>
      <c r="K58" s="31" t="s">
        <v>272</v>
      </c>
      <c r="L58" s="32"/>
    </row>
    <row r="59" spans="1:15" ht="18" customHeight="1" x14ac:dyDescent="0.25">
      <c r="A59" s="10" t="s">
        <v>50</v>
      </c>
      <c r="B59" s="24" t="s">
        <v>244</v>
      </c>
      <c r="C59" s="25"/>
      <c r="D59" s="26"/>
      <c r="E59" s="27" t="s">
        <v>51</v>
      </c>
      <c r="F59" s="28"/>
      <c r="G59" s="29">
        <v>2074.4699999999998</v>
      </c>
      <c r="H59" s="30"/>
      <c r="I59" s="31">
        <v>5968.88</v>
      </c>
      <c r="J59" s="32"/>
      <c r="K59" s="41">
        <v>4435.8</v>
      </c>
      <c r="L59" s="32"/>
    </row>
    <row r="60" spans="1:15" ht="48" customHeight="1" x14ac:dyDescent="0.25">
      <c r="A60" s="10" t="s">
        <v>250</v>
      </c>
      <c r="B60" s="24" t="s">
        <v>245</v>
      </c>
      <c r="C60" s="25"/>
      <c r="D60" s="26"/>
      <c r="E60" s="27" t="s">
        <v>52</v>
      </c>
      <c r="F60" s="28"/>
      <c r="G60" s="62">
        <f>G51/G59</f>
        <v>21.24837187329776</v>
      </c>
      <c r="H60" s="63"/>
      <c r="I60" s="70">
        <f>I51/I59</f>
        <v>20.176474439100868</v>
      </c>
      <c r="J60" s="71"/>
      <c r="K60" s="70">
        <f>K51/K59</f>
        <v>22.17647761052428</v>
      </c>
      <c r="L60" s="71"/>
    </row>
    <row r="61" spans="1:15" ht="63.75" customHeight="1" x14ac:dyDescent="0.25">
      <c r="A61" s="10" t="s">
        <v>53</v>
      </c>
      <c r="B61" s="24" t="s">
        <v>54</v>
      </c>
      <c r="C61" s="25"/>
      <c r="D61" s="26"/>
      <c r="E61" s="29"/>
      <c r="F61" s="30"/>
      <c r="G61" s="29"/>
      <c r="H61" s="30"/>
      <c r="I61" s="31"/>
      <c r="J61" s="32"/>
      <c r="K61" s="31"/>
      <c r="L61" s="32"/>
    </row>
    <row r="62" spans="1:15" ht="33" customHeight="1" x14ac:dyDescent="0.25">
      <c r="A62" s="10" t="s">
        <v>55</v>
      </c>
      <c r="B62" s="24" t="s">
        <v>56</v>
      </c>
      <c r="C62" s="25"/>
      <c r="D62" s="26"/>
      <c r="E62" s="27" t="s">
        <v>57</v>
      </c>
      <c r="F62" s="28"/>
      <c r="G62" s="29">
        <v>27</v>
      </c>
      <c r="H62" s="30"/>
      <c r="I62" s="31">
        <v>67</v>
      </c>
      <c r="J62" s="32"/>
      <c r="K62" s="31">
        <v>50</v>
      </c>
      <c r="L62" s="32"/>
    </row>
    <row r="63" spans="1:15" ht="47.25" customHeight="1" x14ac:dyDescent="0.25">
      <c r="A63" s="10" t="s">
        <v>58</v>
      </c>
      <c r="B63" s="24" t="s">
        <v>59</v>
      </c>
      <c r="C63" s="25"/>
      <c r="D63" s="26"/>
      <c r="E63" s="27" t="s">
        <v>60</v>
      </c>
      <c r="F63" s="28"/>
      <c r="G63" s="62">
        <f>G52/G62/12</f>
        <v>55.00006172839506</v>
      </c>
      <c r="H63" s="63"/>
      <c r="I63" s="70">
        <f>I52/I62/12</f>
        <v>49.96637420521153</v>
      </c>
      <c r="J63" s="71"/>
      <c r="K63" s="70">
        <f>K52/K62/12</f>
        <v>54.690143654613344</v>
      </c>
      <c r="L63" s="71"/>
    </row>
    <row r="64" spans="1:15"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-0.66</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72" t="s">
        <v>69</v>
      </c>
      <c r="B70" s="24" t="s">
        <v>70</v>
      </c>
      <c r="C70" s="25"/>
      <c r="D70" s="26"/>
      <c r="E70" s="27" t="s">
        <v>253</v>
      </c>
      <c r="F70" s="28"/>
      <c r="G70" s="29"/>
      <c r="H70" s="30"/>
      <c r="I70" s="33"/>
      <c r="J70" s="34"/>
      <c r="K70" s="33"/>
      <c r="L70" s="34"/>
    </row>
    <row r="71" spans="1:12" ht="15.75" hidden="1" x14ac:dyDescent="0.25">
      <c r="A71" s="73"/>
      <c r="B71" s="24" t="s">
        <v>71</v>
      </c>
      <c r="C71" s="25"/>
      <c r="D71" s="26"/>
      <c r="E71" s="27" t="s">
        <v>253</v>
      </c>
      <c r="F71" s="28"/>
      <c r="G71" s="29"/>
      <c r="H71" s="30"/>
      <c r="I71" s="33"/>
      <c r="J71" s="34"/>
      <c r="K71" s="33"/>
      <c r="L71" s="34"/>
    </row>
    <row r="72" spans="1:12" ht="15.75" hidden="1" x14ac:dyDescent="0.25">
      <c r="A72" s="74"/>
      <c r="B72" s="24" t="s">
        <v>72</v>
      </c>
      <c r="C72" s="25"/>
      <c r="D72" s="26"/>
      <c r="E72" s="27" t="s">
        <v>253</v>
      </c>
      <c r="F72" s="28"/>
      <c r="G72" s="29"/>
      <c r="H72" s="30"/>
      <c r="I72" s="33"/>
      <c r="J72" s="34"/>
      <c r="K72" s="33"/>
      <c r="L72" s="34"/>
    </row>
    <row r="73" spans="1:12" ht="15.75" hidden="1" x14ac:dyDescent="0.25">
      <c r="A73" s="72" t="s">
        <v>73</v>
      </c>
      <c r="B73" s="24" t="s">
        <v>74</v>
      </c>
      <c r="C73" s="25"/>
      <c r="D73" s="26"/>
      <c r="E73" s="27" t="s">
        <v>253</v>
      </c>
      <c r="F73" s="28"/>
      <c r="G73" s="29"/>
      <c r="H73" s="30"/>
      <c r="I73" s="33"/>
      <c r="J73" s="34"/>
      <c r="K73" s="33"/>
      <c r="L73" s="34"/>
    </row>
    <row r="74" spans="1:12" ht="15.75" hidden="1" x14ac:dyDescent="0.25">
      <c r="A74" s="73"/>
      <c r="B74" s="24" t="s">
        <v>71</v>
      </c>
      <c r="C74" s="25"/>
      <c r="D74" s="26"/>
      <c r="E74" s="27" t="s">
        <v>253</v>
      </c>
      <c r="F74" s="28"/>
      <c r="G74" s="29"/>
      <c r="H74" s="30"/>
      <c r="I74" s="33"/>
      <c r="J74" s="34"/>
      <c r="K74" s="33"/>
      <c r="L74" s="34"/>
    </row>
    <row r="75" spans="1:12" ht="15.75" hidden="1" x14ac:dyDescent="0.25">
      <c r="A75" s="73"/>
      <c r="B75" s="24" t="s">
        <v>72</v>
      </c>
      <c r="C75" s="25"/>
      <c r="D75" s="26"/>
      <c r="E75" s="27" t="s">
        <v>253</v>
      </c>
      <c r="F75" s="28"/>
      <c r="G75" s="29"/>
      <c r="H75" s="30"/>
      <c r="I75" s="33"/>
      <c r="J75" s="34"/>
      <c r="K75" s="33"/>
      <c r="L75" s="34"/>
    </row>
    <row r="76" spans="1:12" ht="15.75" hidden="1" x14ac:dyDescent="0.25">
      <c r="A76" s="74"/>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72" t="s">
        <v>77</v>
      </c>
      <c r="B78" s="24" t="s">
        <v>70</v>
      </c>
      <c r="C78" s="25"/>
      <c r="D78" s="26"/>
      <c r="E78" s="27" t="s">
        <v>253</v>
      </c>
      <c r="F78" s="28"/>
      <c r="G78" s="29"/>
      <c r="H78" s="30"/>
      <c r="I78" s="33"/>
      <c r="J78" s="34"/>
      <c r="K78" s="33"/>
      <c r="L78" s="34"/>
    </row>
    <row r="79" spans="1:12" ht="15.75" hidden="1" x14ac:dyDescent="0.25">
      <c r="A79" s="73"/>
      <c r="B79" s="24" t="s">
        <v>71</v>
      </c>
      <c r="C79" s="25"/>
      <c r="D79" s="26"/>
      <c r="E79" s="27" t="s">
        <v>253</v>
      </c>
      <c r="F79" s="28"/>
      <c r="G79" s="29"/>
      <c r="H79" s="30"/>
      <c r="I79" s="33"/>
      <c r="J79" s="34"/>
      <c r="K79" s="33"/>
      <c r="L79" s="34"/>
    </row>
    <row r="80" spans="1:12" ht="15.75" hidden="1" x14ac:dyDescent="0.25">
      <c r="A80" s="74"/>
      <c r="B80" s="24" t="s">
        <v>72</v>
      </c>
      <c r="C80" s="25"/>
      <c r="D80" s="26"/>
      <c r="E80" s="27" t="s">
        <v>253</v>
      </c>
      <c r="F80" s="28"/>
      <c r="G80" s="29"/>
      <c r="H80" s="30"/>
      <c r="I80" s="33"/>
      <c r="J80" s="34"/>
      <c r="K80" s="33"/>
      <c r="L80" s="34"/>
    </row>
    <row r="81" spans="1:12" ht="15.75" hidden="1" x14ac:dyDescent="0.25">
      <c r="A81" s="72" t="s">
        <v>78</v>
      </c>
      <c r="B81" s="24" t="s">
        <v>74</v>
      </c>
      <c r="C81" s="25"/>
      <c r="D81" s="26"/>
      <c r="E81" s="27" t="s">
        <v>253</v>
      </c>
      <c r="F81" s="28"/>
      <c r="G81" s="29"/>
      <c r="H81" s="30"/>
      <c r="I81" s="33"/>
      <c r="J81" s="34"/>
      <c r="K81" s="33"/>
      <c r="L81" s="34"/>
    </row>
    <row r="82" spans="1:12" ht="15.75" hidden="1" x14ac:dyDescent="0.25">
      <c r="A82" s="73"/>
      <c r="B82" s="24" t="s">
        <v>71</v>
      </c>
      <c r="C82" s="25"/>
      <c r="D82" s="26"/>
      <c r="E82" s="27" t="s">
        <v>253</v>
      </c>
      <c r="F82" s="28"/>
      <c r="G82" s="29"/>
      <c r="H82" s="30"/>
      <c r="I82" s="33"/>
      <c r="J82" s="34"/>
      <c r="K82" s="33"/>
      <c r="L82" s="34"/>
    </row>
    <row r="83" spans="1:12" ht="15.75" hidden="1" x14ac:dyDescent="0.25">
      <c r="A83" s="74"/>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72" t="s">
        <v>81</v>
      </c>
      <c r="B85" s="24" t="s">
        <v>70</v>
      </c>
      <c r="C85" s="25"/>
      <c r="D85" s="26"/>
      <c r="E85" s="27" t="s">
        <v>253</v>
      </c>
      <c r="F85" s="28"/>
      <c r="G85" s="29"/>
      <c r="H85" s="30"/>
      <c r="I85" s="33"/>
      <c r="J85" s="34"/>
      <c r="K85" s="33"/>
      <c r="L85" s="34"/>
    </row>
    <row r="86" spans="1:12" ht="15.75" hidden="1" x14ac:dyDescent="0.25">
      <c r="A86" s="73"/>
      <c r="B86" s="24" t="s">
        <v>71</v>
      </c>
      <c r="C86" s="25"/>
      <c r="D86" s="26"/>
      <c r="E86" s="27" t="s">
        <v>253</v>
      </c>
      <c r="F86" s="28"/>
      <c r="G86" s="29"/>
      <c r="H86" s="30"/>
      <c r="I86" s="33"/>
      <c r="J86" s="34"/>
      <c r="K86" s="33"/>
      <c r="L86" s="34"/>
    </row>
    <row r="87" spans="1:12" ht="15.75" hidden="1" x14ac:dyDescent="0.25">
      <c r="A87" s="74"/>
      <c r="B87" s="24" t="s">
        <v>72</v>
      </c>
      <c r="C87" s="25"/>
      <c r="D87" s="26"/>
      <c r="E87" s="27" t="s">
        <v>253</v>
      </c>
      <c r="F87" s="28"/>
      <c r="G87" s="29"/>
      <c r="H87" s="30"/>
      <c r="I87" s="33"/>
      <c r="J87" s="34"/>
      <c r="K87" s="33"/>
      <c r="L87" s="34"/>
    </row>
    <row r="88" spans="1:12" ht="15.75" hidden="1" x14ac:dyDescent="0.25">
      <c r="A88" s="72" t="s">
        <v>82</v>
      </c>
      <c r="B88" s="24" t="s">
        <v>74</v>
      </c>
      <c r="C88" s="25"/>
      <c r="D88" s="26"/>
      <c r="E88" s="27" t="s">
        <v>253</v>
      </c>
      <c r="F88" s="28"/>
      <c r="G88" s="29"/>
      <c r="H88" s="30"/>
      <c r="I88" s="33"/>
      <c r="J88" s="34"/>
      <c r="K88" s="33"/>
      <c r="L88" s="34"/>
    </row>
    <row r="89" spans="1:12" ht="15.75" hidden="1" x14ac:dyDescent="0.25">
      <c r="A89" s="73"/>
      <c r="B89" s="24" t="s">
        <v>71</v>
      </c>
      <c r="C89" s="25"/>
      <c r="D89" s="26"/>
      <c r="E89" s="27" t="s">
        <v>253</v>
      </c>
      <c r="F89" s="28"/>
      <c r="G89" s="29"/>
      <c r="H89" s="30"/>
      <c r="I89" s="33"/>
      <c r="J89" s="34"/>
      <c r="K89" s="33"/>
      <c r="L89" s="34"/>
    </row>
    <row r="90" spans="1:12" ht="15.75" hidden="1" x14ac:dyDescent="0.25">
      <c r="A90" s="74"/>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72" t="s">
        <v>85</v>
      </c>
      <c r="B92" s="24" t="s">
        <v>70</v>
      </c>
      <c r="C92" s="25"/>
      <c r="D92" s="26"/>
      <c r="E92" s="27" t="s">
        <v>253</v>
      </c>
      <c r="F92" s="28"/>
      <c r="G92" s="29"/>
      <c r="H92" s="30"/>
      <c r="I92" s="33"/>
      <c r="J92" s="34"/>
      <c r="K92" s="33"/>
      <c r="L92" s="34"/>
    </row>
    <row r="93" spans="1:12" ht="15.75" hidden="1" x14ac:dyDescent="0.25">
      <c r="A93" s="73"/>
      <c r="B93" s="24" t="s">
        <v>71</v>
      </c>
      <c r="C93" s="25"/>
      <c r="D93" s="26"/>
      <c r="E93" s="27" t="s">
        <v>253</v>
      </c>
      <c r="F93" s="28"/>
      <c r="G93" s="29"/>
      <c r="H93" s="30"/>
      <c r="I93" s="33"/>
      <c r="J93" s="34"/>
      <c r="K93" s="33"/>
      <c r="L93" s="34"/>
    </row>
    <row r="94" spans="1:12" ht="15.75" hidden="1" x14ac:dyDescent="0.25">
      <c r="A94" s="74"/>
      <c r="B94" s="24" t="s">
        <v>72</v>
      </c>
      <c r="C94" s="25"/>
      <c r="D94" s="26"/>
      <c r="E94" s="27" t="s">
        <v>253</v>
      </c>
      <c r="F94" s="28"/>
      <c r="G94" s="29"/>
      <c r="H94" s="30"/>
      <c r="I94" s="33"/>
      <c r="J94" s="34"/>
      <c r="K94" s="33"/>
      <c r="L94" s="34"/>
    </row>
    <row r="95" spans="1:12" ht="15.75" hidden="1" x14ac:dyDescent="0.25">
      <c r="A95" s="72" t="s">
        <v>86</v>
      </c>
      <c r="B95" s="24" t="s">
        <v>74</v>
      </c>
      <c r="C95" s="25"/>
      <c r="D95" s="26"/>
      <c r="E95" s="27" t="s">
        <v>253</v>
      </c>
      <c r="F95" s="28"/>
      <c r="G95" s="29"/>
      <c r="H95" s="30"/>
      <c r="I95" s="33"/>
      <c r="J95" s="34"/>
      <c r="K95" s="33"/>
      <c r="L95" s="34"/>
    </row>
    <row r="96" spans="1:12" ht="15.75" hidden="1" x14ac:dyDescent="0.25">
      <c r="A96" s="73"/>
      <c r="B96" s="24" t="s">
        <v>71</v>
      </c>
      <c r="C96" s="25"/>
      <c r="D96" s="26"/>
      <c r="E96" s="27" t="s">
        <v>253</v>
      </c>
      <c r="F96" s="28"/>
      <c r="G96" s="29"/>
      <c r="H96" s="30"/>
      <c r="I96" s="33"/>
      <c r="J96" s="34"/>
      <c r="K96" s="33"/>
      <c r="L96" s="34"/>
    </row>
    <row r="97" spans="1:12" ht="15.75" hidden="1" x14ac:dyDescent="0.25">
      <c r="A97" s="74"/>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72" t="s">
        <v>89</v>
      </c>
      <c r="B99" s="24" t="s">
        <v>70</v>
      </c>
      <c r="C99" s="25"/>
      <c r="D99" s="26"/>
      <c r="E99" s="27" t="s">
        <v>253</v>
      </c>
      <c r="F99" s="28"/>
      <c r="G99" s="29"/>
      <c r="H99" s="30"/>
      <c r="I99" s="33"/>
      <c r="J99" s="34"/>
      <c r="K99" s="33"/>
      <c r="L99" s="34"/>
    </row>
    <row r="100" spans="1:12" ht="15.75" hidden="1" x14ac:dyDescent="0.25">
      <c r="A100" s="73"/>
      <c r="B100" s="24" t="s">
        <v>71</v>
      </c>
      <c r="C100" s="25"/>
      <c r="D100" s="26"/>
      <c r="E100" s="27" t="s">
        <v>253</v>
      </c>
      <c r="F100" s="28"/>
      <c r="G100" s="29"/>
      <c r="H100" s="30"/>
      <c r="I100" s="33"/>
      <c r="J100" s="34"/>
      <c r="K100" s="33"/>
      <c r="L100" s="34"/>
    </row>
    <row r="101" spans="1:12" ht="15.75" hidden="1" x14ac:dyDescent="0.25">
      <c r="A101" s="74"/>
      <c r="B101" s="24" t="s">
        <v>72</v>
      </c>
      <c r="C101" s="25"/>
      <c r="D101" s="26"/>
      <c r="E101" s="27" t="s">
        <v>253</v>
      </c>
      <c r="F101" s="28"/>
      <c r="G101" s="29"/>
      <c r="H101" s="30"/>
      <c r="I101" s="33"/>
      <c r="J101" s="34"/>
      <c r="K101" s="33"/>
      <c r="L101" s="34"/>
    </row>
    <row r="102" spans="1:12" ht="15.75" hidden="1" x14ac:dyDescent="0.25">
      <c r="A102" s="72" t="s">
        <v>90</v>
      </c>
      <c r="B102" s="24" t="s">
        <v>74</v>
      </c>
      <c r="C102" s="25"/>
      <c r="D102" s="26"/>
      <c r="E102" s="27" t="s">
        <v>253</v>
      </c>
      <c r="F102" s="28"/>
      <c r="G102" s="29"/>
      <c r="H102" s="30"/>
      <c r="I102" s="33"/>
      <c r="J102" s="34"/>
      <c r="K102" s="33"/>
      <c r="L102" s="34"/>
    </row>
    <row r="103" spans="1:12" ht="15.75" hidden="1" x14ac:dyDescent="0.25">
      <c r="A103" s="73"/>
      <c r="B103" s="24" t="s">
        <v>71</v>
      </c>
      <c r="C103" s="25"/>
      <c r="D103" s="26"/>
      <c r="E103" s="27" t="s">
        <v>253</v>
      </c>
      <c r="F103" s="28"/>
      <c r="G103" s="29"/>
      <c r="H103" s="30"/>
      <c r="I103" s="33"/>
      <c r="J103" s="34"/>
      <c r="K103" s="33"/>
      <c r="L103" s="34"/>
    </row>
    <row r="104" spans="1:12" ht="15.75" hidden="1" x14ac:dyDescent="0.25">
      <c r="A104" s="74"/>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72" t="s">
        <v>93</v>
      </c>
      <c r="B106" s="24" t="s">
        <v>70</v>
      </c>
      <c r="C106" s="25"/>
      <c r="D106" s="26"/>
      <c r="E106" s="27" t="s">
        <v>253</v>
      </c>
      <c r="F106" s="28"/>
      <c r="G106" s="29"/>
      <c r="H106" s="30"/>
      <c r="I106" s="33"/>
      <c r="J106" s="34"/>
      <c r="K106" s="33"/>
      <c r="L106" s="34"/>
    </row>
    <row r="107" spans="1:12" ht="15.75" hidden="1" x14ac:dyDescent="0.25">
      <c r="A107" s="73"/>
      <c r="B107" s="24" t="s">
        <v>71</v>
      </c>
      <c r="C107" s="25"/>
      <c r="D107" s="26"/>
      <c r="E107" s="27" t="s">
        <v>253</v>
      </c>
      <c r="F107" s="28"/>
      <c r="G107" s="29"/>
      <c r="H107" s="30"/>
      <c r="I107" s="33"/>
      <c r="J107" s="34"/>
      <c r="K107" s="33"/>
      <c r="L107" s="34"/>
    </row>
    <row r="108" spans="1:12" ht="15.75" hidden="1" x14ac:dyDescent="0.25">
      <c r="A108" s="74"/>
      <c r="B108" s="24" t="s">
        <v>72</v>
      </c>
      <c r="C108" s="25"/>
      <c r="D108" s="26"/>
      <c r="E108" s="27" t="s">
        <v>253</v>
      </c>
      <c r="F108" s="28"/>
      <c r="G108" s="29"/>
      <c r="H108" s="30"/>
      <c r="I108" s="33"/>
      <c r="J108" s="34"/>
      <c r="K108" s="33"/>
      <c r="L108" s="34"/>
    </row>
    <row r="109" spans="1:12" ht="15.75" hidden="1" x14ac:dyDescent="0.25">
      <c r="A109" s="72" t="s">
        <v>94</v>
      </c>
      <c r="B109" s="24" t="s">
        <v>74</v>
      </c>
      <c r="C109" s="25"/>
      <c r="D109" s="26"/>
      <c r="E109" s="27" t="s">
        <v>253</v>
      </c>
      <c r="F109" s="28"/>
      <c r="G109" s="29"/>
      <c r="H109" s="30"/>
      <c r="I109" s="33"/>
      <c r="J109" s="34"/>
      <c r="K109" s="33"/>
      <c r="L109" s="34"/>
    </row>
    <row r="110" spans="1:12" ht="15.75" hidden="1" x14ac:dyDescent="0.25">
      <c r="A110" s="73"/>
      <c r="B110" s="24" t="s">
        <v>71</v>
      </c>
      <c r="C110" s="25"/>
      <c r="D110" s="26"/>
      <c r="E110" s="27" t="s">
        <v>253</v>
      </c>
      <c r="F110" s="28"/>
      <c r="G110" s="29"/>
      <c r="H110" s="30"/>
      <c r="I110" s="33"/>
      <c r="J110" s="34"/>
      <c r="K110" s="33"/>
      <c r="L110" s="34"/>
    </row>
    <row r="111" spans="1:12" ht="15.75" hidden="1" x14ac:dyDescent="0.25">
      <c r="A111" s="74"/>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72" t="s">
        <v>97</v>
      </c>
      <c r="B113" s="24" t="s">
        <v>70</v>
      </c>
      <c r="C113" s="25"/>
      <c r="D113" s="26"/>
      <c r="E113" s="27" t="s">
        <v>253</v>
      </c>
      <c r="F113" s="28"/>
      <c r="G113" s="29"/>
      <c r="H113" s="30"/>
      <c r="I113" s="33"/>
      <c r="J113" s="34"/>
      <c r="K113" s="33"/>
      <c r="L113" s="34"/>
    </row>
    <row r="114" spans="1:12" ht="15.75" hidden="1" x14ac:dyDescent="0.25">
      <c r="A114" s="73"/>
      <c r="B114" s="24" t="s">
        <v>71</v>
      </c>
      <c r="C114" s="25"/>
      <c r="D114" s="26"/>
      <c r="E114" s="27" t="s">
        <v>253</v>
      </c>
      <c r="F114" s="28"/>
      <c r="G114" s="29"/>
      <c r="H114" s="30"/>
      <c r="I114" s="33"/>
      <c r="J114" s="34"/>
      <c r="K114" s="33"/>
      <c r="L114" s="34"/>
    </row>
    <row r="115" spans="1:12" ht="15.75" hidden="1" x14ac:dyDescent="0.25">
      <c r="A115" s="74"/>
      <c r="B115" s="24" t="s">
        <v>72</v>
      </c>
      <c r="C115" s="25"/>
      <c r="D115" s="26"/>
      <c r="E115" s="27" t="s">
        <v>253</v>
      </c>
      <c r="F115" s="28"/>
      <c r="G115" s="29"/>
      <c r="H115" s="30"/>
      <c r="I115" s="33"/>
      <c r="J115" s="34"/>
      <c r="K115" s="33"/>
      <c r="L115" s="34"/>
    </row>
    <row r="116" spans="1:12" ht="15.75" hidden="1" x14ac:dyDescent="0.25">
      <c r="A116" s="72" t="s">
        <v>98</v>
      </c>
      <c r="B116" s="24" t="s">
        <v>74</v>
      </c>
      <c r="C116" s="25"/>
      <c r="D116" s="26"/>
      <c r="E116" s="27" t="s">
        <v>253</v>
      </c>
      <c r="F116" s="28"/>
      <c r="G116" s="29"/>
      <c r="H116" s="30"/>
      <c r="I116" s="33"/>
      <c r="J116" s="34"/>
      <c r="K116" s="33"/>
      <c r="L116" s="34"/>
    </row>
    <row r="117" spans="1:12" ht="15.75" hidden="1" x14ac:dyDescent="0.25">
      <c r="A117" s="73"/>
      <c r="B117" s="24" t="s">
        <v>71</v>
      </c>
      <c r="C117" s="25"/>
      <c r="D117" s="26"/>
      <c r="E117" s="27" t="s">
        <v>253</v>
      </c>
      <c r="F117" s="28"/>
      <c r="G117" s="29"/>
      <c r="H117" s="30"/>
      <c r="I117" s="33"/>
      <c r="J117" s="34"/>
      <c r="K117" s="33"/>
      <c r="L117" s="34"/>
    </row>
    <row r="118" spans="1:12" ht="15.75" hidden="1" x14ac:dyDescent="0.25">
      <c r="A118" s="74"/>
      <c r="B118" s="24" t="s">
        <v>72</v>
      </c>
      <c r="C118" s="25"/>
      <c r="D118" s="26"/>
      <c r="E118" s="27" t="s">
        <v>253</v>
      </c>
      <c r="F118" s="28"/>
      <c r="G118" s="29"/>
      <c r="H118" s="30"/>
      <c r="I118" s="33"/>
      <c r="J118" s="34"/>
      <c r="K118" s="33"/>
      <c r="L118" s="34"/>
    </row>
    <row r="119" spans="1:12" ht="111.75" hidden="1" customHeight="1" x14ac:dyDescent="0.25">
      <c r="A119" s="72" t="s">
        <v>15</v>
      </c>
      <c r="B119" s="24" t="s">
        <v>99</v>
      </c>
      <c r="C119" s="25"/>
      <c r="D119" s="26"/>
      <c r="E119" s="27" t="s">
        <v>253</v>
      </c>
      <c r="F119" s="28"/>
      <c r="G119" s="29"/>
      <c r="H119" s="30"/>
      <c r="I119" s="33"/>
      <c r="J119" s="34"/>
      <c r="K119" s="33"/>
      <c r="L119" s="34"/>
    </row>
    <row r="120" spans="1:12" ht="15.75" hidden="1" x14ac:dyDescent="0.25">
      <c r="A120" s="73"/>
      <c r="B120" s="21" t="s">
        <v>100</v>
      </c>
      <c r="C120" s="22"/>
      <c r="D120" s="23"/>
      <c r="E120" s="27" t="s">
        <v>253</v>
      </c>
      <c r="F120" s="28"/>
      <c r="G120" s="29"/>
      <c r="H120" s="30"/>
      <c r="I120" s="33"/>
      <c r="J120" s="34"/>
      <c r="K120" s="33"/>
      <c r="L120" s="34"/>
    </row>
    <row r="121" spans="1:12" ht="15.75" hidden="1" x14ac:dyDescent="0.25">
      <c r="A121" s="73"/>
      <c r="B121" s="21" t="s">
        <v>71</v>
      </c>
      <c r="C121" s="22"/>
      <c r="D121" s="23"/>
      <c r="E121" s="27" t="s">
        <v>253</v>
      </c>
      <c r="F121" s="28"/>
      <c r="G121" s="29"/>
      <c r="H121" s="30"/>
      <c r="I121" s="33"/>
      <c r="J121" s="34"/>
      <c r="K121" s="33"/>
      <c r="L121" s="34"/>
    </row>
    <row r="122" spans="1:12" ht="15.75" hidden="1" x14ac:dyDescent="0.25">
      <c r="A122" s="73"/>
      <c r="B122" s="21" t="s">
        <v>72</v>
      </c>
      <c r="C122" s="22"/>
      <c r="D122" s="23"/>
      <c r="E122" s="27" t="s">
        <v>253</v>
      </c>
      <c r="F122" s="28"/>
      <c r="G122" s="29"/>
      <c r="H122" s="30"/>
      <c r="I122" s="33"/>
      <c r="J122" s="34"/>
      <c r="K122" s="33"/>
      <c r="L122" s="34"/>
    </row>
    <row r="123" spans="1:12" ht="15.75" hidden="1" x14ac:dyDescent="0.25">
      <c r="A123" s="73"/>
      <c r="B123" s="21" t="s">
        <v>101</v>
      </c>
      <c r="C123" s="22"/>
      <c r="D123" s="23"/>
      <c r="E123" s="27" t="s">
        <v>253</v>
      </c>
      <c r="F123" s="28"/>
      <c r="G123" s="29"/>
      <c r="H123" s="30"/>
      <c r="I123" s="33"/>
      <c r="J123" s="34"/>
      <c r="K123" s="33"/>
      <c r="L123" s="34"/>
    </row>
    <row r="124" spans="1:12" ht="15.75" hidden="1" x14ac:dyDescent="0.25">
      <c r="A124" s="73"/>
      <c r="B124" s="21" t="s">
        <v>71</v>
      </c>
      <c r="C124" s="22"/>
      <c r="D124" s="23"/>
      <c r="E124" s="27" t="s">
        <v>253</v>
      </c>
      <c r="F124" s="28"/>
      <c r="G124" s="29"/>
      <c r="H124" s="30"/>
      <c r="I124" s="33"/>
      <c r="J124" s="34"/>
      <c r="K124" s="33"/>
      <c r="L124" s="34"/>
    </row>
    <row r="125" spans="1:12" ht="15.75" hidden="1" x14ac:dyDescent="0.25">
      <c r="A125" s="73"/>
      <c r="B125" s="21" t="s">
        <v>72</v>
      </c>
      <c r="C125" s="22"/>
      <c r="D125" s="23"/>
      <c r="E125" s="27" t="s">
        <v>253</v>
      </c>
      <c r="F125" s="28"/>
      <c r="G125" s="29"/>
      <c r="H125" s="30"/>
      <c r="I125" s="33"/>
      <c r="J125" s="34"/>
      <c r="K125" s="33"/>
      <c r="L125" s="34"/>
    </row>
    <row r="126" spans="1:12" ht="15.75" hidden="1" x14ac:dyDescent="0.25">
      <c r="A126" s="73"/>
      <c r="B126" s="21" t="s">
        <v>102</v>
      </c>
      <c r="C126" s="22"/>
      <c r="D126" s="23"/>
      <c r="E126" s="27" t="s">
        <v>253</v>
      </c>
      <c r="F126" s="28"/>
      <c r="G126" s="29"/>
      <c r="H126" s="30"/>
      <c r="I126" s="33"/>
      <c r="J126" s="34"/>
      <c r="K126" s="33"/>
      <c r="L126" s="34"/>
    </row>
    <row r="127" spans="1:12" ht="15.75" hidden="1" x14ac:dyDescent="0.25">
      <c r="A127" s="73"/>
      <c r="B127" s="21" t="s">
        <v>71</v>
      </c>
      <c r="C127" s="22"/>
      <c r="D127" s="23"/>
      <c r="E127" s="27" t="s">
        <v>253</v>
      </c>
      <c r="F127" s="28"/>
      <c r="G127" s="29"/>
      <c r="H127" s="30"/>
      <c r="I127" s="33"/>
      <c r="J127" s="34"/>
      <c r="K127" s="33"/>
      <c r="L127" s="34"/>
    </row>
    <row r="128" spans="1:12" ht="15.75" hidden="1" x14ac:dyDescent="0.25">
      <c r="A128" s="74"/>
      <c r="B128" s="21" t="s">
        <v>72</v>
      </c>
      <c r="C128" s="22"/>
      <c r="D128" s="23"/>
      <c r="E128" s="27" t="s">
        <v>253</v>
      </c>
      <c r="F128" s="28"/>
      <c r="G128" s="29"/>
      <c r="H128" s="30"/>
      <c r="I128" s="33"/>
      <c r="J128" s="34"/>
      <c r="K128" s="33"/>
      <c r="L128" s="34"/>
    </row>
    <row r="129" spans="1:12" ht="97.5" hidden="1" customHeight="1" x14ac:dyDescent="0.25">
      <c r="A129" s="72" t="s">
        <v>17</v>
      </c>
      <c r="B129" s="21" t="s">
        <v>103</v>
      </c>
      <c r="C129" s="22"/>
      <c r="D129" s="23"/>
      <c r="E129" s="27" t="s">
        <v>253</v>
      </c>
      <c r="F129" s="28"/>
      <c r="G129" s="29"/>
      <c r="H129" s="30"/>
      <c r="I129" s="33"/>
      <c r="J129" s="34"/>
      <c r="K129" s="33"/>
      <c r="L129" s="34"/>
    </row>
    <row r="130" spans="1:12" ht="15.75" hidden="1" x14ac:dyDescent="0.25">
      <c r="A130" s="73"/>
      <c r="B130" s="21" t="s">
        <v>104</v>
      </c>
      <c r="C130" s="22"/>
      <c r="D130" s="23"/>
      <c r="E130" s="27" t="s">
        <v>253</v>
      </c>
      <c r="F130" s="28"/>
      <c r="G130" s="29"/>
      <c r="H130" s="30"/>
      <c r="I130" s="33"/>
      <c r="J130" s="34"/>
      <c r="K130" s="33"/>
      <c r="L130" s="34"/>
    </row>
    <row r="131" spans="1:12" ht="15.75" hidden="1" x14ac:dyDescent="0.25">
      <c r="A131" s="74"/>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72" t="s">
        <v>108</v>
      </c>
      <c r="B134" s="21" t="s">
        <v>109</v>
      </c>
      <c r="C134" s="22"/>
      <c r="D134" s="23"/>
      <c r="E134" s="27" t="s">
        <v>107</v>
      </c>
      <c r="F134" s="28"/>
      <c r="G134" s="29"/>
      <c r="H134" s="30"/>
      <c r="I134" s="33"/>
      <c r="J134" s="34"/>
      <c r="K134" s="33"/>
      <c r="L134" s="34"/>
    </row>
    <row r="135" spans="1:12" ht="15.75" hidden="1" x14ac:dyDescent="0.25">
      <c r="A135" s="73"/>
      <c r="B135" s="21" t="s">
        <v>100</v>
      </c>
      <c r="C135" s="22"/>
      <c r="D135" s="23"/>
      <c r="E135" s="27" t="s">
        <v>107</v>
      </c>
      <c r="F135" s="28"/>
      <c r="G135" s="29"/>
      <c r="H135" s="30"/>
      <c r="I135" s="33"/>
      <c r="J135" s="34"/>
      <c r="K135" s="33"/>
      <c r="L135" s="34"/>
    </row>
    <row r="136" spans="1:12" ht="15.75" hidden="1" customHeight="1" x14ac:dyDescent="0.25">
      <c r="A136" s="73"/>
      <c r="B136" s="21" t="s">
        <v>101</v>
      </c>
      <c r="C136" s="22"/>
      <c r="D136" s="23"/>
      <c r="E136" s="27" t="s">
        <v>107</v>
      </c>
      <c r="F136" s="28"/>
      <c r="G136" s="29"/>
      <c r="H136" s="30"/>
      <c r="I136" s="33"/>
      <c r="J136" s="34"/>
      <c r="K136" s="33"/>
      <c r="L136" s="34"/>
    </row>
    <row r="137" spans="1:12" ht="15.75" hidden="1" customHeight="1" x14ac:dyDescent="0.25">
      <c r="A137" s="74"/>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72" t="s">
        <v>29</v>
      </c>
      <c r="B141" s="24" t="s">
        <v>114</v>
      </c>
      <c r="C141" s="25"/>
      <c r="D141" s="26"/>
      <c r="E141" s="27" t="s">
        <v>113</v>
      </c>
      <c r="F141" s="28"/>
      <c r="G141" s="29"/>
      <c r="H141" s="30"/>
      <c r="I141" s="33"/>
      <c r="J141" s="34"/>
      <c r="K141" s="33"/>
      <c r="L141" s="34"/>
    </row>
    <row r="142" spans="1:12" ht="15.75" hidden="1" x14ac:dyDescent="0.25">
      <c r="A142" s="73"/>
      <c r="B142" s="24" t="s">
        <v>100</v>
      </c>
      <c r="C142" s="25"/>
      <c r="D142" s="26"/>
      <c r="E142" s="27" t="s">
        <v>113</v>
      </c>
      <c r="F142" s="28"/>
      <c r="G142" s="29"/>
      <c r="H142" s="30"/>
      <c r="I142" s="33"/>
      <c r="J142" s="34"/>
      <c r="K142" s="33"/>
      <c r="L142" s="34"/>
    </row>
    <row r="143" spans="1:12" ht="15" hidden="1" customHeight="1" x14ac:dyDescent="0.25">
      <c r="A143" s="73"/>
      <c r="B143" s="24" t="s">
        <v>115</v>
      </c>
      <c r="C143" s="25"/>
      <c r="D143" s="26"/>
      <c r="E143" s="27" t="s">
        <v>113</v>
      </c>
      <c r="F143" s="28"/>
      <c r="G143" s="29"/>
      <c r="H143" s="30"/>
      <c r="I143" s="33"/>
      <c r="J143" s="34"/>
      <c r="K143" s="33"/>
      <c r="L143" s="34"/>
    </row>
    <row r="144" spans="1:12" ht="15" hidden="1" customHeight="1" x14ac:dyDescent="0.25">
      <c r="A144" s="73"/>
      <c r="B144" s="24" t="s">
        <v>116</v>
      </c>
      <c r="C144" s="25"/>
      <c r="D144" s="26"/>
      <c r="E144" s="27" t="s">
        <v>113</v>
      </c>
      <c r="F144" s="28"/>
      <c r="G144" s="29"/>
      <c r="H144" s="30"/>
      <c r="I144" s="33"/>
      <c r="J144" s="34"/>
      <c r="K144" s="33"/>
      <c r="L144" s="34"/>
    </row>
    <row r="145" spans="1:12" ht="15.75" hidden="1" x14ac:dyDescent="0.25">
      <c r="A145" s="74"/>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42" t="s">
        <v>14</v>
      </c>
      <c r="F147" s="43"/>
      <c r="G147" s="29"/>
      <c r="H147" s="30"/>
      <c r="I147" s="33"/>
      <c r="J147" s="34"/>
      <c r="K147" s="33"/>
      <c r="L147" s="34"/>
    </row>
    <row r="148" spans="1:12" ht="65.25" hidden="1" customHeight="1" x14ac:dyDescent="0.25">
      <c r="A148" s="10" t="s">
        <v>63</v>
      </c>
      <c r="B148" s="24" t="s">
        <v>54</v>
      </c>
      <c r="C148" s="25"/>
      <c r="D148" s="26"/>
      <c r="E148" s="76"/>
      <c r="F148" s="77"/>
      <c r="G148" s="29"/>
      <c r="H148" s="30"/>
      <c r="I148" s="33"/>
      <c r="J148" s="34"/>
      <c r="K148" s="33"/>
      <c r="L148" s="34"/>
    </row>
    <row r="149" spans="1:12" ht="34.5" hidden="1" customHeight="1" x14ac:dyDescent="0.25">
      <c r="A149" s="10" t="s">
        <v>119</v>
      </c>
      <c r="B149" s="24" t="s">
        <v>56</v>
      </c>
      <c r="C149" s="25"/>
      <c r="D149" s="26"/>
      <c r="E149" s="42" t="s">
        <v>57</v>
      </c>
      <c r="F149" s="43"/>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4"/>
      <c r="F151" s="45"/>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4"/>
      <c r="F157" s="45"/>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4"/>
      <c r="F169" s="45"/>
      <c r="G169" s="29"/>
      <c r="H169" s="30"/>
      <c r="I169" s="33"/>
      <c r="J169" s="34"/>
      <c r="K169" s="33"/>
      <c r="L169" s="34"/>
    </row>
    <row r="170" spans="1:12" ht="31.5" hidden="1" customHeight="1" x14ac:dyDescent="0.25">
      <c r="A170" s="72" t="s">
        <v>148</v>
      </c>
      <c r="B170" s="21" t="s">
        <v>149</v>
      </c>
      <c r="C170" s="22"/>
      <c r="D170" s="23"/>
      <c r="E170" s="27" t="s">
        <v>141</v>
      </c>
      <c r="F170" s="28"/>
      <c r="G170" s="29"/>
      <c r="H170" s="30"/>
      <c r="I170" s="33"/>
      <c r="J170" s="34"/>
      <c r="K170" s="33"/>
      <c r="L170" s="34"/>
    </row>
    <row r="171" spans="1:12" ht="51.75" hidden="1" customHeight="1" x14ac:dyDescent="0.25">
      <c r="A171" s="74"/>
      <c r="B171" s="21" t="s">
        <v>150</v>
      </c>
      <c r="C171" s="22"/>
      <c r="D171" s="23"/>
      <c r="E171" s="27"/>
      <c r="F171" s="28"/>
      <c r="G171" s="29"/>
      <c r="H171" s="30"/>
      <c r="I171" s="33"/>
      <c r="J171" s="34"/>
      <c r="K171" s="33"/>
      <c r="L171" s="34"/>
    </row>
    <row r="172" spans="1:12" ht="31.5" hidden="1" customHeight="1" x14ac:dyDescent="0.25">
      <c r="A172" s="72" t="s">
        <v>151</v>
      </c>
      <c r="B172" s="21" t="s">
        <v>152</v>
      </c>
      <c r="C172" s="22"/>
      <c r="D172" s="23"/>
      <c r="E172" s="27" t="s">
        <v>141</v>
      </c>
      <c r="F172" s="28"/>
      <c r="G172" s="29"/>
      <c r="H172" s="30"/>
      <c r="I172" s="33"/>
      <c r="J172" s="34"/>
      <c r="K172" s="33"/>
      <c r="L172" s="34"/>
    </row>
    <row r="173" spans="1:12" ht="51" hidden="1" customHeight="1" x14ac:dyDescent="0.25">
      <c r="A173" s="73"/>
      <c r="B173" s="21" t="s">
        <v>153</v>
      </c>
      <c r="C173" s="22"/>
      <c r="D173" s="23"/>
      <c r="E173" s="27" t="s">
        <v>154</v>
      </c>
      <c r="F173" s="28"/>
      <c r="G173" s="29"/>
      <c r="H173" s="30"/>
      <c r="I173" s="33"/>
      <c r="J173" s="34"/>
      <c r="K173" s="33"/>
      <c r="L173" s="34"/>
    </row>
    <row r="174" spans="1:12" ht="82.5" hidden="1" customHeight="1" x14ac:dyDescent="0.25">
      <c r="A174" s="74"/>
      <c r="B174" s="21" t="s">
        <v>155</v>
      </c>
      <c r="C174" s="22"/>
      <c r="D174" s="23"/>
      <c r="E174" s="44"/>
      <c r="F174" s="45"/>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4"/>
      <c r="F176" s="45"/>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4"/>
      <c r="F179" s="45"/>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4"/>
      <c r="F184" s="45"/>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4"/>
      <c r="F187" s="45"/>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4"/>
      <c r="F191" s="45"/>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4"/>
      <c r="F197" s="45"/>
      <c r="G197" s="29"/>
      <c r="H197" s="30"/>
      <c r="I197" s="33"/>
      <c r="J197" s="34"/>
      <c r="K197" s="33"/>
      <c r="L197" s="34"/>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8" t="s">
        <v>234</v>
      </c>
      <c r="B201" s="80"/>
      <c r="C201" s="80"/>
      <c r="D201" s="39"/>
      <c r="E201" s="84" t="s">
        <v>187</v>
      </c>
      <c r="F201" s="84"/>
      <c r="G201" s="84" t="s">
        <v>7</v>
      </c>
      <c r="H201" s="84"/>
      <c r="I201" s="84" t="s">
        <v>188</v>
      </c>
      <c r="J201" s="84"/>
      <c r="K201" s="84" t="s">
        <v>8</v>
      </c>
      <c r="L201" s="84"/>
    </row>
    <row r="202" spans="1:12" ht="31.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1" t="s">
        <v>189</v>
      </c>
      <c r="C203" s="22"/>
      <c r="D203" s="23"/>
      <c r="E203" s="85"/>
      <c r="F203" s="85"/>
      <c r="G203" s="8"/>
      <c r="H203" s="8"/>
      <c r="I203" s="8"/>
      <c r="J203" s="8"/>
      <c r="K203" s="7"/>
      <c r="L203" s="7"/>
    </row>
    <row r="204" spans="1:12" ht="67.5" hidden="1" customHeight="1" x14ac:dyDescent="0.25">
      <c r="A204" s="72" t="s">
        <v>12</v>
      </c>
      <c r="B204" s="21" t="s">
        <v>190</v>
      </c>
      <c r="C204" s="22"/>
      <c r="D204" s="23"/>
      <c r="E204" s="85"/>
      <c r="F204" s="85"/>
      <c r="G204" s="8"/>
      <c r="H204" s="8"/>
      <c r="I204" s="8"/>
      <c r="J204" s="8"/>
      <c r="K204" s="7"/>
      <c r="L204" s="7"/>
    </row>
    <row r="205" spans="1:12" ht="351" hidden="1" customHeight="1" x14ac:dyDescent="0.25">
      <c r="A205" s="73"/>
      <c r="B205" s="21" t="s">
        <v>264</v>
      </c>
      <c r="C205" s="22"/>
      <c r="D205" s="23"/>
      <c r="E205" s="27" t="s">
        <v>263</v>
      </c>
      <c r="F205" s="28"/>
      <c r="G205" s="8"/>
      <c r="H205" s="8"/>
      <c r="I205" s="8"/>
      <c r="J205" s="8"/>
      <c r="K205" s="7"/>
      <c r="L205" s="7"/>
    </row>
    <row r="206" spans="1:12" ht="365.25" hidden="1" customHeight="1" x14ac:dyDescent="0.25">
      <c r="A206" s="74"/>
      <c r="B206" s="21" t="s">
        <v>191</v>
      </c>
      <c r="C206" s="22"/>
      <c r="D206" s="23"/>
      <c r="E206" s="27" t="s">
        <v>265</v>
      </c>
      <c r="F206" s="28"/>
      <c r="G206" s="8"/>
      <c r="H206" s="8"/>
      <c r="I206" s="8"/>
      <c r="J206" s="8"/>
      <c r="K206" s="7"/>
      <c r="L206" s="7"/>
    </row>
    <row r="207" spans="1:12" ht="33.75" customHeight="1" x14ac:dyDescent="0.25">
      <c r="A207" s="72" t="s">
        <v>15</v>
      </c>
      <c r="B207" s="21" t="s">
        <v>192</v>
      </c>
      <c r="C207" s="22"/>
      <c r="D207" s="23"/>
      <c r="E207" s="76"/>
      <c r="F207" s="77"/>
      <c r="G207" s="8"/>
      <c r="H207" s="8"/>
      <c r="I207" s="8"/>
      <c r="J207" s="8"/>
      <c r="K207" s="7"/>
      <c r="L207" s="7"/>
    </row>
    <row r="208" spans="1:12" ht="15" customHeight="1" x14ac:dyDescent="0.25">
      <c r="A208" s="73"/>
      <c r="B208" s="21" t="s">
        <v>193</v>
      </c>
      <c r="C208" s="22"/>
      <c r="D208" s="23"/>
      <c r="E208" s="76"/>
      <c r="F208" s="77"/>
      <c r="G208" s="8"/>
      <c r="H208" s="8"/>
      <c r="I208" s="8"/>
      <c r="J208" s="8"/>
      <c r="K208" s="7"/>
      <c r="L208" s="7"/>
    </row>
    <row r="209" spans="1:12" ht="30.75" customHeight="1" x14ac:dyDescent="0.25">
      <c r="A209" s="73"/>
      <c r="B209" s="21" t="s">
        <v>194</v>
      </c>
      <c r="C209" s="22"/>
      <c r="D209" s="23"/>
      <c r="E209" s="42" t="s">
        <v>195</v>
      </c>
      <c r="F209" s="43"/>
      <c r="G209" s="15">
        <v>422138.64</v>
      </c>
      <c r="H209" s="15">
        <v>422138.64</v>
      </c>
      <c r="I209" s="16">
        <v>394403.11</v>
      </c>
      <c r="J209" s="16">
        <v>394403.11</v>
      </c>
      <c r="K209" s="17">
        <f>K50/K44/12*1000</f>
        <v>779281.18469157256</v>
      </c>
      <c r="L209" s="17">
        <f>K209</f>
        <v>779281.18469157256</v>
      </c>
    </row>
    <row r="210" spans="1:12" ht="51" customHeight="1" x14ac:dyDescent="0.25">
      <c r="A210" s="73"/>
      <c r="B210" s="21" t="s">
        <v>196</v>
      </c>
      <c r="C210" s="22"/>
      <c r="D210" s="23"/>
      <c r="E210" s="27" t="s">
        <v>265</v>
      </c>
      <c r="F210" s="28"/>
      <c r="G210" s="15">
        <v>141.44999999999999</v>
      </c>
      <c r="H210" s="15">
        <v>137.06</v>
      </c>
      <c r="I210" s="15">
        <v>144.37</v>
      </c>
      <c r="J210" s="15">
        <v>147.05000000000001</v>
      </c>
      <c r="K210" s="18">
        <f>4.4639*1.8542/27.6708*1000</f>
        <v>299.12266287928071</v>
      </c>
      <c r="L210" s="18">
        <f>4.4639*1.8633/27.8069*1000</f>
        <v>299.11945847972981</v>
      </c>
    </row>
    <row r="211" spans="1:12" ht="15.75" x14ac:dyDescent="0.25">
      <c r="A211" s="74"/>
      <c r="B211" s="21" t="s">
        <v>197</v>
      </c>
      <c r="C211" s="22"/>
      <c r="D211" s="23"/>
      <c r="E211" s="27" t="s">
        <v>265</v>
      </c>
      <c r="F211" s="28"/>
      <c r="G211" s="14">
        <v>2338.96</v>
      </c>
      <c r="H211" s="14">
        <v>2269.3200000000002</v>
      </c>
      <c r="I211" s="14">
        <v>1426.25</v>
      </c>
      <c r="J211" s="14">
        <v>1452.7</v>
      </c>
      <c r="K211" s="17">
        <f>(K50/2+1.8542*4279.827*1.043)/27.6708</f>
        <v>2965.2153024266736</v>
      </c>
      <c r="L211" s="17">
        <f>(K50/2+1.8633*4279.827*1.043)/27.8069</f>
        <v>2952.1629779800373</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6"/>
      <c r="F213" s="77"/>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72" t="s">
        <v>30</v>
      </c>
      <c r="B216" s="21" t="s">
        <v>202</v>
      </c>
      <c r="C216" s="22"/>
      <c r="D216" s="23"/>
      <c r="E216" s="27" t="s">
        <v>265</v>
      </c>
      <c r="F216" s="28"/>
      <c r="G216" s="8"/>
      <c r="H216" s="8"/>
      <c r="I216" s="8"/>
      <c r="J216" s="8"/>
      <c r="K216" s="7"/>
      <c r="L216" s="7"/>
    </row>
    <row r="217" spans="1:12" ht="15.75" hidden="1" x14ac:dyDescent="0.25">
      <c r="A217" s="73"/>
      <c r="B217" s="21" t="s">
        <v>100</v>
      </c>
      <c r="C217" s="22"/>
      <c r="D217" s="23"/>
      <c r="E217" s="27" t="s">
        <v>265</v>
      </c>
      <c r="F217" s="28"/>
      <c r="G217" s="8"/>
      <c r="H217" s="8"/>
      <c r="I217" s="8"/>
      <c r="J217" s="8"/>
      <c r="K217" s="7"/>
      <c r="L217" s="7"/>
    </row>
    <row r="218" spans="1:12" ht="15.75" hidden="1" x14ac:dyDescent="0.25">
      <c r="A218" s="73"/>
      <c r="B218" s="21" t="s">
        <v>203</v>
      </c>
      <c r="C218" s="22"/>
      <c r="D218" s="23"/>
      <c r="E218" s="27" t="s">
        <v>265</v>
      </c>
      <c r="F218" s="28"/>
      <c r="G218" s="8"/>
      <c r="H218" s="8"/>
      <c r="I218" s="8"/>
      <c r="J218" s="8"/>
      <c r="K218" s="7"/>
      <c r="L218" s="7"/>
    </row>
    <row r="219" spans="1:12" ht="15.75" hidden="1" x14ac:dyDescent="0.25">
      <c r="A219" s="74"/>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42"/>
      <c r="F220" s="43"/>
      <c r="G220" s="8"/>
      <c r="H220" s="8"/>
      <c r="I220" s="8"/>
      <c r="J220" s="8"/>
      <c r="K220" s="7"/>
      <c r="L220" s="7"/>
    </row>
    <row r="221" spans="1:12" ht="33" hidden="1" customHeight="1" x14ac:dyDescent="0.25">
      <c r="A221" s="72" t="s">
        <v>38</v>
      </c>
      <c r="B221" s="21" t="s">
        <v>205</v>
      </c>
      <c r="C221" s="22"/>
      <c r="D221" s="23"/>
      <c r="E221" s="27" t="s">
        <v>266</v>
      </c>
      <c r="F221" s="28"/>
      <c r="G221" s="8"/>
      <c r="H221" s="8"/>
      <c r="I221" s="8"/>
      <c r="J221" s="8"/>
      <c r="K221" s="7"/>
      <c r="L221" s="7"/>
    </row>
    <row r="222" spans="1:12" ht="33" hidden="1" customHeight="1" x14ac:dyDescent="0.25">
      <c r="A222" s="74"/>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72" t="s">
        <v>212</v>
      </c>
      <c r="B226" s="21" t="s">
        <v>213</v>
      </c>
      <c r="C226" s="22"/>
      <c r="D226" s="23"/>
      <c r="E226" s="27" t="s">
        <v>209</v>
      </c>
      <c r="F226" s="28"/>
      <c r="G226" s="8"/>
      <c r="H226" s="8"/>
      <c r="I226" s="8"/>
      <c r="J226" s="8"/>
      <c r="K226" s="7"/>
      <c r="L226" s="7"/>
    </row>
    <row r="227" spans="1:12" ht="20.100000000000001" hidden="1" customHeight="1" x14ac:dyDescent="0.25">
      <c r="A227" s="73"/>
      <c r="B227" s="88" t="s">
        <v>268</v>
      </c>
      <c r="C227" s="89"/>
      <c r="D227" s="90"/>
      <c r="E227" s="42" t="s">
        <v>209</v>
      </c>
      <c r="F227" s="43"/>
      <c r="G227" s="8"/>
      <c r="H227" s="8"/>
      <c r="I227" s="8"/>
      <c r="J227" s="8"/>
      <c r="K227" s="7"/>
      <c r="L227" s="7"/>
    </row>
    <row r="228" spans="1:12" ht="20.100000000000001" hidden="1" customHeight="1" x14ac:dyDescent="0.25">
      <c r="A228" s="73"/>
      <c r="B228" s="88" t="s">
        <v>269</v>
      </c>
      <c r="C228" s="89"/>
      <c r="D228" s="90"/>
      <c r="E228" s="42" t="s">
        <v>209</v>
      </c>
      <c r="F228" s="43"/>
      <c r="G228" s="8"/>
      <c r="H228" s="8"/>
      <c r="I228" s="8"/>
      <c r="J228" s="8"/>
      <c r="K228" s="7"/>
      <c r="L228" s="7"/>
    </row>
    <row r="229" spans="1:12" ht="20.100000000000001" hidden="1" customHeight="1" x14ac:dyDescent="0.25">
      <c r="A229" s="73"/>
      <c r="B229" s="88" t="s">
        <v>270</v>
      </c>
      <c r="C229" s="89"/>
      <c r="D229" s="90"/>
      <c r="E229" s="42" t="s">
        <v>209</v>
      </c>
      <c r="F229" s="43"/>
      <c r="G229" s="8"/>
      <c r="H229" s="8"/>
      <c r="I229" s="8"/>
      <c r="J229" s="8"/>
      <c r="K229" s="7"/>
      <c r="L229" s="7"/>
    </row>
    <row r="230" spans="1:12" ht="20.100000000000001" hidden="1" customHeight="1" x14ac:dyDescent="0.25">
      <c r="A230" s="73"/>
      <c r="B230" s="88" t="s">
        <v>271</v>
      </c>
      <c r="C230" s="89"/>
      <c r="D230" s="90"/>
      <c r="E230" s="42" t="s">
        <v>209</v>
      </c>
      <c r="F230" s="43"/>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6"/>
      <c r="F232" s="77"/>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72" t="s">
        <v>50</v>
      </c>
      <c r="B235" s="21" t="s">
        <v>220</v>
      </c>
      <c r="C235" s="22"/>
      <c r="D235" s="23"/>
      <c r="E235" s="27" t="s">
        <v>221</v>
      </c>
      <c r="F235" s="28"/>
      <c r="G235" s="8"/>
      <c r="H235" s="8"/>
      <c r="I235" s="8"/>
      <c r="J235" s="8"/>
      <c r="K235" s="7"/>
      <c r="L235" s="7"/>
    </row>
    <row r="236" spans="1:12" ht="17.25" hidden="1" customHeight="1" x14ac:dyDescent="0.25">
      <c r="A236" s="73"/>
      <c r="B236" s="21" t="s">
        <v>222</v>
      </c>
      <c r="C236" s="22"/>
      <c r="D236" s="23"/>
      <c r="E236" s="42" t="s">
        <v>221</v>
      </c>
      <c r="F236" s="43"/>
      <c r="G236" s="8"/>
      <c r="H236" s="8"/>
      <c r="I236" s="8"/>
      <c r="J236" s="8"/>
      <c r="K236" s="7"/>
      <c r="L236" s="7"/>
    </row>
    <row r="237" spans="1:12" ht="17.25" hidden="1" customHeight="1" x14ac:dyDescent="0.25">
      <c r="A237" s="74"/>
      <c r="B237" s="21" t="s">
        <v>223</v>
      </c>
      <c r="C237" s="22"/>
      <c r="D237" s="23"/>
      <c r="E237" s="42" t="s">
        <v>221</v>
      </c>
      <c r="F237" s="43"/>
      <c r="G237" s="8"/>
      <c r="H237" s="8"/>
      <c r="I237" s="8"/>
      <c r="J237" s="8"/>
      <c r="K237" s="7"/>
      <c r="L237" s="7"/>
    </row>
    <row r="238" spans="1:12" x14ac:dyDescent="0.25">
      <c r="B238" s="2"/>
    </row>
    <row r="239" spans="1:12" x14ac:dyDescent="0.25">
      <c r="B239" s="9"/>
    </row>
    <row r="240" spans="1:12" x14ac:dyDescent="0.25">
      <c r="A240" s="75" t="s">
        <v>224</v>
      </c>
      <c r="B240" s="75"/>
      <c r="C240" s="75"/>
      <c r="D240" s="75"/>
      <c r="E240" s="75"/>
      <c r="F240" s="75"/>
      <c r="G240" s="75"/>
      <c r="H240" s="75"/>
      <c r="I240" s="75"/>
      <c r="J240" s="75"/>
      <c r="K240" s="75"/>
      <c r="L240" s="75"/>
    </row>
    <row r="241" spans="1:12" x14ac:dyDescent="0.25">
      <c r="A241" s="75" t="s">
        <v>225</v>
      </c>
      <c r="B241" s="75"/>
      <c r="C241" s="75"/>
      <c r="D241" s="75"/>
      <c r="E241" s="75"/>
      <c r="F241" s="75"/>
      <c r="G241" s="75"/>
      <c r="H241" s="75"/>
      <c r="I241" s="75"/>
      <c r="J241" s="75"/>
      <c r="K241" s="75"/>
      <c r="L241" s="75"/>
    </row>
    <row r="242" spans="1:12" x14ac:dyDescent="0.25">
      <c r="A242" s="75" t="s">
        <v>226</v>
      </c>
      <c r="B242" s="75"/>
      <c r="C242" s="75"/>
      <c r="D242" s="75"/>
      <c r="E242" s="75"/>
      <c r="F242" s="75"/>
      <c r="G242" s="75"/>
      <c r="H242" s="75"/>
      <c r="I242" s="75"/>
      <c r="J242" s="75"/>
      <c r="K242" s="75"/>
      <c r="L242" s="75"/>
    </row>
    <row r="243" spans="1:12" x14ac:dyDescent="0.25">
      <c r="A243" s="75" t="s">
        <v>227</v>
      </c>
      <c r="B243" s="75"/>
      <c r="C243" s="75"/>
      <c r="D243" s="75"/>
      <c r="E243" s="75"/>
      <c r="F243" s="75"/>
      <c r="G243" s="75"/>
      <c r="H243" s="75"/>
      <c r="I243" s="75"/>
      <c r="J243" s="75"/>
      <c r="K243" s="75"/>
      <c r="L243" s="75"/>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I167:J167"/>
    <mergeCell ref="K167:L167"/>
    <mergeCell ref="G166:H166"/>
    <mergeCell ref="I166:J166"/>
    <mergeCell ref="I164:J164"/>
    <mergeCell ref="K164:L164"/>
    <mergeCell ref="G165:H165"/>
    <mergeCell ref="I165:J165"/>
    <mergeCell ref="K165:L165"/>
    <mergeCell ref="G164:H164"/>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55:H155"/>
    <mergeCell ref="I155:J155"/>
    <mergeCell ref="K155:L155"/>
    <mergeCell ref="I152:J152"/>
    <mergeCell ref="G153:H153"/>
    <mergeCell ref="I153:J153"/>
    <mergeCell ref="K153:L153"/>
    <mergeCell ref="I159:J159"/>
    <mergeCell ref="K159:L159"/>
    <mergeCell ref="G159:H159"/>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K143:L143"/>
    <mergeCell ref="E141:F141"/>
    <mergeCell ref="G141:H141"/>
    <mergeCell ref="I141:J141"/>
    <mergeCell ref="E142:F142"/>
    <mergeCell ref="G142:H142"/>
    <mergeCell ref="I142:J142"/>
    <mergeCell ref="E143:F143"/>
    <mergeCell ref="E145:F145"/>
    <mergeCell ref="G145:H145"/>
    <mergeCell ref="I145:J145"/>
    <mergeCell ref="K145:L145"/>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2025-08-22T08:07:09Z</dcterms:modified>
</cp:coreProperties>
</file>